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https://i4ce.sharepoint.com/Documents partages/71 - Poleco/Panorama/Edition 2021/2021 Rapport Panorama/Annexes/"/>
    </mc:Choice>
  </mc:AlternateContent>
  <xr:revisionPtr revIDLastSave="3" documentId="8_{C7C8BCCF-B902-4B2A-B54E-F9742E64B43F}" xr6:coauthVersionLast="47" xr6:coauthVersionMax="47" xr10:uidLastSave="{4A6A89C4-0924-4EC1-8F8D-77EAAE8E85DE}"/>
  <bookViews>
    <workbookView xWindow="-28920" yWindow="-1020" windowWidth="29040" windowHeight="15840" xr2:uid="{C67F8F3D-AEA5-4A78-945F-CDB2640C9DDE}"/>
  </bookViews>
  <sheets>
    <sheet name="Annexe 1" sheetId="1" r:id="rId1"/>
  </sheets>
  <definedNames>
    <definedName name="currentYear">#REF!</definedName>
    <definedName name="currentYear3">#REF!</definedName>
    <definedName name="currentYearBi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9" i="1" l="1"/>
  <c r="N19" i="1"/>
  <c r="K19" i="1"/>
  <c r="J19" i="1"/>
  <c r="G19" i="1"/>
  <c r="R9" i="1"/>
  <c r="N18" i="1"/>
  <c r="M18" i="1"/>
  <c r="J18" i="1"/>
  <c r="I18" i="1"/>
  <c r="R7" i="1"/>
  <c r="R14" i="1" l="1"/>
  <c r="G18" i="1"/>
  <c r="K18" i="1"/>
  <c r="O18" i="1"/>
  <c r="H19" i="1"/>
  <c r="L19" i="1"/>
  <c r="P19" i="1"/>
  <c r="R13" i="1"/>
  <c r="H18" i="1"/>
  <c r="L18" i="1"/>
  <c r="P18" i="1"/>
  <c r="I19" i="1"/>
  <c r="M19" i="1"/>
  <c r="R10" i="1"/>
  <c r="R19" i="1"/>
  <c r="R18" i="1" l="1"/>
  <c r="P17" i="1" l="1"/>
  <c r="R8" i="1"/>
  <c r="P16" i="1"/>
  <c r="G17" i="1"/>
  <c r="G16" i="1"/>
  <c r="O17" i="1"/>
  <c r="O16" i="1"/>
  <c r="J17" i="1"/>
  <c r="J16" i="1"/>
  <c r="K17" i="1"/>
  <c r="K16" i="1"/>
  <c r="L17" i="1"/>
  <c r="L16" i="1"/>
  <c r="N17" i="1"/>
  <c r="N16" i="1"/>
  <c r="I17" i="1"/>
  <c r="I16" i="1"/>
  <c r="M17" i="1"/>
  <c r="M16" i="1"/>
  <c r="H17" i="1"/>
  <c r="H16" i="1"/>
  <c r="R12" i="1"/>
  <c r="M22" i="1" l="1"/>
  <c r="M21" i="1"/>
  <c r="N22" i="1"/>
  <c r="N21" i="1"/>
  <c r="K22" i="1"/>
  <c r="K21" i="1"/>
  <c r="O22" i="1"/>
  <c r="O21" i="1"/>
  <c r="P22" i="1"/>
  <c r="P21" i="1"/>
  <c r="R16" i="1"/>
  <c r="H22" i="1"/>
  <c r="H21" i="1"/>
  <c r="I21" i="1"/>
  <c r="I22" i="1"/>
  <c r="L22" i="1"/>
  <c r="L21" i="1"/>
  <c r="J22" i="1"/>
  <c r="J21" i="1"/>
  <c r="G22" i="1"/>
  <c r="G21" i="1"/>
  <c r="R17" i="1"/>
  <c r="R21" i="1" l="1"/>
  <c r="R22" i="1"/>
</calcChain>
</file>

<file path=xl/sharedStrings.xml><?xml version="1.0" encoding="utf-8"?>
<sst xmlns="http://schemas.openxmlformats.org/spreadsheetml/2006/main" count="48" uniqueCount="33">
  <si>
    <t>(unités)</t>
  </si>
  <si>
    <t>(détail)</t>
  </si>
  <si>
    <t>2011-2020</t>
  </si>
  <si>
    <t>Montants en euros courants</t>
  </si>
  <si>
    <t>Investissements climat*</t>
  </si>
  <si>
    <t>(mrd EUR)</t>
  </si>
  <si>
    <t>A</t>
  </si>
  <si>
    <t>dont échantillon pour lequel on connait les prix</t>
  </si>
  <si>
    <t>"</t>
  </si>
  <si>
    <t>Formation brute de capital fixe (FBCF)</t>
  </si>
  <si>
    <t>B</t>
  </si>
  <si>
    <t>Produit Intérieur Brut (PIB)</t>
  </si>
  <si>
    <t>Indices déflateurs</t>
  </si>
  <si>
    <t>(indice 100 base 2014)</t>
  </si>
  <si>
    <t>Indice de prix de la FBCF</t>
  </si>
  <si>
    <t>Indice de prix du PIB</t>
  </si>
  <si>
    <t>Montants en euros constants 2014</t>
  </si>
  <si>
    <t>(mrd EUR 2014)</t>
  </si>
  <si>
    <t>FBCF</t>
  </si>
  <si>
    <t>PIB</t>
  </si>
  <si>
    <t>Ratios</t>
  </si>
  <si>
    <t>Rapport investissements climat / FBCF**</t>
  </si>
  <si>
    <t>(en %)</t>
  </si>
  <si>
    <t>Rapport investissements climat / PIB</t>
  </si>
  <si>
    <t xml:space="preserve">*Remarque : on utilise l'indice de prix de la FBCF pour déflater les investissements climat pour lesquels on ne connait pas les prix. </t>
  </si>
  <si>
    <t>**Note : certains investissements climat du Panorama ne correspondent pas à de la formation brute de capîtal fixe dans la comptabilité nationale, en particulier les voitures patriculières achetées par les ménages.</t>
  </si>
  <si>
    <t>[LIEN]</t>
  </si>
  <si>
    <t>INSEE, Produit Intérieur Brut (PIB) et grands agrégats économiques en 2020 - Comptes nationaux annuels - base 2014,  tableau 1.101 – Le produit intérieur brut et ses composantes à prix courants (En milliards d'euros)</t>
  </si>
  <si>
    <t>INSEE, Produit Intérieur Brut (PIB) et grands agrégats économiques en 2020 - Comptes nationaux annuels - base 2014, tableau 
1.103 – Indices de prix du produit intérieur brut et de ses composantes (Base 100 en 2014)</t>
  </si>
  <si>
    <t>Annexe 1 : Calcul de l'effort réel associé aux investissements climat</t>
  </si>
  <si>
    <t>Panorama des financements climat - Edition 2021</t>
  </si>
  <si>
    <t>www.i4ce.org</t>
  </si>
  <si>
    <t>Indice de prix de l'échantillon des investissements climat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</si>
</sst>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7" x14ac:knownFonts="1">
    <font>
      <sz val="11"/>
      <color theme="1"/>
      <name val="Helvetica"/>
      <family val="2"/>
      <scheme val="minor"/>
    </font>
    <font>
      <sz val="11"/>
      <color theme="1"/>
      <name val="Helvetica"/>
      <family val="2"/>
      <scheme val="minor"/>
    </font>
    <font>
      <b/>
      <sz val="11"/>
      <color theme="0"/>
      <name val="Helvetica"/>
      <family val="2"/>
      <scheme val="minor"/>
    </font>
    <font>
      <sz val="11"/>
      <color theme="0"/>
      <name val="Helvetica"/>
      <family val="2"/>
      <scheme val="minor"/>
    </font>
    <font>
      <u/>
      <sz val="11"/>
      <color theme="10"/>
      <name val="Helvetica"/>
      <family val="2"/>
      <scheme val="minor"/>
    </font>
    <font>
      <b/>
      <sz val="20"/>
      <color theme="1"/>
      <name val="Helvetica"/>
      <family val="2"/>
      <scheme val="minor"/>
    </font>
    <font>
      <b/>
      <sz val="18"/>
      <color theme="1"/>
      <name val="Helvetic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0" xfId="0" quotePrefix="1" applyAlignment="1">
      <alignment vertical="center"/>
    </xf>
    <xf numFmtId="3" fontId="0" fillId="0" borderId="5" xfId="0" applyNumberFormat="1" applyBorder="1" applyAlignment="1">
      <alignment horizontal="right" vertical="center" indent="1"/>
    </xf>
    <xf numFmtId="9" fontId="0" fillId="0" borderId="5" xfId="1" applyFont="1" applyBorder="1" applyAlignment="1">
      <alignment horizontal="right" vertical="center" indent="1"/>
    </xf>
    <xf numFmtId="0" fontId="0" fillId="0" borderId="4" xfId="0" applyBorder="1" applyAlignment="1">
      <alignment horizontal="left" vertical="center" indent="1"/>
    </xf>
    <xf numFmtId="9" fontId="0" fillId="0" borderId="5" xfId="1" applyFont="1" applyFill="1" applyBorder="1" applyAlignment="1">
      <alignment horizontal="right" vertical="center" indent="1"/>
    </xf>
    <xf numFmtId="3" fontId="3" fillId="2" borderId="5" xfId="0" applyNumberFormat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right" vertical="center" inden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" xfId="0" quotePrefix="1" applyBorder="1" applyAlignment="1">
      <alignment vertical="center"/>
    </xf>
    <xf numFmtId="3" fontId="0" fillId="0" borderId="8" xfId="0" applyNumberFormat="1" applyBorder="1" applyAlignment="1">
      <alignment horizontal="right" vertical="center" indent="1"/>
    </xf>
    <xf numFmtId="0" fontId="2" fillId="3" borderId="9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3" fillId="3" borderId="11" xfId="0" applyFont="1" applyFill="1" applyBorder="1" applyAlignment="1">
      <alignment horizontal="center" vertical="center"/>
    </xf>
    <xf numFmtId="165" fontId="0" fillId="0" borderId="5" xfId="1" applyNumberFormat="1" applyFont="1" applyFill="1" applyBorder="1" applyAlignment="1">
      <alignment horizontal="right" vertical="center" indent="1"/>
    </xf>
    <xf numFmtId="165" fontId="0" fillId="0" borderId="8" xfId="1" applyNumberFormat="1" applyFont="1" applyFill="1" applyBorder="1" applyAlignment="1">
      <alignment horizontal="right" vertical="center" indent="1"/>
    </xf>
    <xf numFmtId="9" fontId="0" fillId="0" borderId="8" xfId="1" applyFont="1" applyFill="1" applyBorder="1" applyAlignment="1">
      <alignment horizontal="right" vertical="center" indent="1"/>
    </xf>
    <xf numFmtId="0" fontId="0" fillId="0" borderId="10" xfId="0" applyBorder="1" applyAlignment="1">
      <alignment vertical="center"/>
    </xf>
    <xf numFmtId="0" fontId="4" fillId="0" borderId="0" xfId="2" applyAlignment="1">
      <alignment vertical="center"/>
    </xf>
    <xf numFmtId="0" fontId="6" fillId="0" borderId="0" xfId="0" applyFont="1"/>
    <xf numFmtId="0" fontId="4" fillId="0" borderId="0" xfId="2"/>
    <xf numFmtId="0" fontId="5" fillId="0" borderId="0" xfId="0" applyFont="1" applyAlignment="1">
      <alignment horizontal="center"/>
    </xf>
  </cellXfs>
  <cellStyles count="3">
    <cellStyle name="Lien hypertexte" xfId="2" builtinId="8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I4CE">
  <a:themeElements>
    <a:clrScheme name="I4CE Nuancier 1">
      <a:dk1>
        <a:srgbClr val="404041"/>
      </a:dk1>
      <a:lt1>
        <a:sysClr val="window" lastClr="FFFFFF"/>
      </a:lt1>
      <a:dk2>
        <a:srgbClr val="4565AF"/>
      </a:dk2>
      <a:lt2>
        <a:srgbClr val="EEECE1"/>
      </a:lt2>
      <a:accent1>
        <a:srgbClr val="289CDB"/>
      </a:accent1>
      <a:accent2>
        <a:srgbClr val="C94450"/>
      </a:accent2>
      <a:accent3>
        <a:srgbClr val="ACC435"/>
      </a:accent3>
      <a:accent4>
        <a:srgbClr val="643A81"/>
      </a:accent4>
      <a:accent5>
        <a:srgbClr val="87C0C2"/>
      </a:accent5>
      <a:accent6>
        <a:srgbClr val="E09C35"/>
      </a:accent6>
      <a:hlink>
        <a:srgbClr val="0000FF"/>
      </a:hlink>
      <a:folHlink>
        <a:srgbClr val="800080"/>
      </a:folHlink>
    </a:clrScheme>
    <a:fontScheme name="I4CE">
      <a:majorFont>
        <a:latin typeface="LexiaDaMa"/>
        <a:ea typeface=""/>
        <a:cs typeface=""/>
      </a:majorFont>
      <a:minorFont>
        <a:latin typeface="Helvetica"/>
        <a:ea typeface=""/>
        <a:cs typeface=""/>
      </a:minorFont>
    </a:fontScheme>
    <a:fmtScheme name="Couture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8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9050" h="3175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Thème I4CE" id="{5E664D94-CAE2-4418-8001-1C97B3931A30}" vid="{A919ECC4-805D-4E2D-87AD-354D4C1295F2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4ce.org/" TargetMode="External"/><Relationship Id="rId2" Type="http://schemas.openxmlformats.org/officeDocument/2006/relationships/hyperlink" Target="https://www.insee.fr/fr/statistiques/5354721?sommaire=5354786" TargetMode="External"/><Relationship Id="rId1" Type="http://schemas.openxmlformats.org/officeDocument/2006/relationships/hyperlink" Target="https://www.insee.fr/fr/statistiques/5354721?sommaire=5354786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76C5B-7935-4A26-8949-746215918140}">
  <dimension ref="B2:S28"/>
  <sheetViews>
    <sheetView showGridLines="0" tabSelected="1" zoomScale="85" zoomScaleNormal="85" workbookViewId="0"/>
  </sheetViews>
  <sheetFormatPr baseColWidth="10" defaultRowHeight="14.25" x14ac:dyDescent="0.2"/>
  <cols>
    <col min="3" max="3" width="28.375" customWidth="1"/>
    <col min="4" max="4" width="17.75" customWidth="1"/>
    <col min="5" max="5" width="22.625" customWidth="1"/>
    <col min="6" max="6" width="17.75" customWidth="1"/>
  </cols>
  <sheetData>
    <row r="2" spans="3:19" ht="26.25" x14ac:dyDescent="0.4">
      <c r="C2" s="30" t="s">
        <v>30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4" spans="3:19" ht="23.25" x14ac:dyDescent="0.35">
      <c r="C4" s="28" t="s">
        <v>29</v>
      </c>
    </row>
    <row r="5" spans="3:19" s="1" customFormat="1" ht="20.100000000000001" customHeight="1" x14ac:dyDescent="0.2">
      <c r="C5" s="3"/>
      <c r="D5" s="4"/>
      <c r="E5" s="4" t="s">
        <v>0</v>
      </c>
      <c r="F5" s="4" t="s">
        <v>1</v>
      </c>
      <c r="G5" s="2">
        <v>2011</v>
      </c>
      <c r="H5" s="2">
        <v>2012</v>
      </c>
      <c r="I5" s="2">
        <v>2013</v>
      </c>
      <c r="J5" s="2">
        <v>2014</v>
      </c>
      <c r="K5" s="2">
        <v>2015</v>
      </c>
      <c r="L5" s="2">
        <v>2016</v>
      </c>
      <c r="M5" s="2">
        <v>2017</v>
      </c>
      <c r="N5" s="2">
        <v>2018</v>
      </c>
      <c r="O5" s="2">
        <v>2019</v>
      </c>
      <c r="P5" s="2">
        <v>2020</v>
      </c>
      <c r="R5" s="2" t="s">
        <v>2</v>
      </c>
      <c r="S5"/>
    </row>
    <row r="6" spans="3:19" s="1" customFormat="1" ht="20.100000000000001" customHeight="1" x14ac:dyDescent="0.2">
      <c r="C6" s="5" t="s">
        <v>3</v>
      </c>
      <c r="D6" s="6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R6" s="7"/>
      <c r="S6"/>
    </row>
    <row r="7" spans="3:19" s="1" customFormat="1" ht="20.25" customHeight="1" x14ac:dyDescent="0.2">
      <c r="C7" s="8" t="s">
        <v>4</v>
      </c>
      <c r="E7" s="9" t="s">
        <v>5</v>
      </c>
      <c r="G7" s="10">
        <v>27.9</v>
      </c>
      <c r="H7" s="10">
        <v>29.3</v>
      </c>
      <c r="I7" s="10">
        <v>31.9</v>
      </c>
      <c r="J7" s="10">
        <v>32</v>
      </c>
      <c r="K7" s="10">
        <v>31.5</v>
      </c>
      <c r="L7" s="10">
        <v>32.700000000000003</v>
      </c>
      <c r="M7" s="10">
        <v>35.700000000000003</v>
      </c>
      <c r="N7" s="10">
        <v>36.799999999999997</v>
      </c>
      <c r="O7" s="10">
        <v>40.6</v>
      </c>
      <c r="P7" s="10">
        <v>44.7</v>
      </c>
      <c r="R7" s="11">
        <f>P7/G7-1</f>
        <v>0.60215053763440873</v>
      </c>
      <c r="S7"/>
    </row>
    <row r="8" spans="3:19" s="1" customFormat="1" ht="20.25" customHeight="1" x14ac:dyDescent="0.2">
      <c r="C8" s="12" t="s">
        <v>7</v>
      </c>
      <c r="E8" s="9" t="s">
        <v>8</v>
      </c>
      <c r="F8" s="9"/>
      <c r="G8" s="10">
        <v>14.69255562890948</v>
      </c>
      <c r="H8" s="10">
        <v>14.590174884941003</v>
      </c>
      <c r="I8" s="10">
        <v>13.688640036475229</v>
      </c>
      <c r="J8" s="10">
        <v>15.148193511764241</v>
      </c>
      <c r="K8" s="10">
        <v>14.947365978578523</v>
      </c>
      <c r="L8" s="10">
        <v>16.253934368852129</v>
      </c>
      <c r="M8" s="10">
        <v>17.66342965376456</v>
      </c>
      <c r="N8" s="10">
        <v>18.753588893639254</v>
      </c>
      <c r="O8" s="10">
        <v>20.569588351446246</v>
      </c>
      <c r="P8" s="10">
        <v>25.814970646612814</v>
      </c>
      <c r="R8" s="13">
        <f>P8/G8-1</f>
        <v>0.75701023692696201</v>
      </c>
      <c r="S8"/>
    </row>
    <row r="9" spans="3:19" s="1" customFormat="1" ht="20.25" customHeight="1" x14ac:dyDescent="0.2">
      <c r="C9" s="8" t="s">
        <v>9</v>
      </c>
      <c r="E9" s="9" t="s">
        <v>8</v>
      </c>
      <c r="F9" s="1" t="s">
        <v>6</v>
      </c>
      <c r="G9" s="10">
        <v>461.56599999999997</v>
      </c>
      <c r="H9" s="10">
        <v>469.10599999999999</v>
      </c>
      <c r="I9" s="10">
        <v>466.66800000000001</v>
      </c>
      <c r="J9" s="10">
        <v>469.07299999999998</v>
      </c>
      <c r="K9" s="10">
        <v>472.64699999999999</v>
      </c>
      <c r="L9" s="10">
        <v>487.38200000000001</v>
      </c>
      <c r="M9" s="10">
        <v>516.78399999999999</v>
      </c>
      <c r="N9" s="10">
        <v>541.02300000000002</v>
      </c>
      <c r="O9" s="10">
        <v>572.29300000000001</v>
      </c>
      <c r="P9" s="10">
        <v>528.84640999999999</v>
      </c>
      <c r="R9" s="11">
        <f>P9/G9-1</f>
        <v>0.14576552432371548</v>
      </c>
      <c r="S9"/>
    </row>
    <row r="10" spans="3:19" s="1" customFormat="1" ht="20.25" customHeight="1" x14ac:dyDescent="0.2">
      <c r="C10" s="8" t="s">
        <v>11</v>
      </c>
      <c r="E10" s="9" t="s">
        <v>8</v>
      </c>
      <c r="F10" s="9" t="s">
        <v>8</v>
      </c>
      <c r="G10" s="10">
        <v>2058.3688819999998</v>
      </c>
      <c r="H10" s="10">
        <v>2088.804384</v>
      </c>
      <c r="I10" s="10">
        <v>2117.1891000000001</v>
      </c>
      <c r="J10" s="10">
        <v>2149.7649999999999</v>
      </c>
      <c r="K10" s="10">
        <v>2198.4319999999998</v>
      </c>
      <c r="L10" s="10">
        <v>2234.1289999999999</v>
      </c>
      <c r="M10" s="10">
        <v>2297.2420000000002</v>
      </c>
      <c r="N10" s="10">
        <v>2363.306</v>
      </c>
      <c r="O10" s="10">
        <v>2437.6350000000002</v>
      </c>
      <c r="P10" s="10">
        <v>2302.8597200000004</v>
      </c>
      <c r="R10" s="13">
        <f>P10/G10-1</f>
        <v>0.11877892254300049</v>
      </c>
      <c r="S10"/>
    </row>
    <row r="11" spans="3:19" s="1" customFormat="1" ht="20.100000000000001" customHeight="1" x14ac:dyDescent="0.2">
      <c r="C11" s="5" t="s">
        <v>12</v>
      </c>
      <c r="D11" s="6"/>
      <c r="E11" s="6"/>
      <c r="F11" s="6"/>
      <c r="G11" s="14"/>
      <c r="H11" s="14"/>
      <c r="I11" s="14"/>
      <c r="J11" s="14"/>
      <c r="K11" s="14"/>
      <c r="L11" s="14"/>
      <c r="M11" s="14"/>
      <c r="N11" s="14"/>
      <c r="O11" s="14"/>
      <c r="P11" s="14"/>
      <c r="R11" s="14"/>
      <c r="S11"/>
    </row>
    <row r="12" spans="3:19" s="1" customFormat="1" ht="20.100000000000001" customHeight="1" x14ac:dyDescent="0.2">
      <c r="C12" s="8" t="s">
        <v>32</v>
      </c>
      <c r="E12" s="1" t="s">
        <v>13</v>
      </c>
      <c r="G12" s="15">
        <v>102.46275880887616</v>
      </c>
      <c r="H12" s="15">
        <v>98.264051760624326</v>
      </c>
      <c r="I12" s="15">
        <v>94.974995105997024</v>
      </c>
      <c r="J12" s="15">
        <v>95.533221581611059</v>
      </c>
      <c r="K12" s="15">
        <v>84.72700210769618</v>
      </c>
      <c r="L12" s="15">
        <v>83.296363769018171</v>
      </c>
      <c r="M12" s="15">
        <v>82.093159041287208</v>
      </c>
      <c r="N12" s="15">
        <v>82.511799335764138</v>
      </c>
      <c r="O12" s="15">
        <v>83.409077054512835</v>
      </c>
      <c r="P12" s="15">
        <v>83.217880933362139</v>
      </c>
      <c r="R12" s="13">
        <f>P12/G12-1</f>
        <v>-0.18782314764149088</v>
      </c>
      <c r="S12"/>
    </row>
    <row r="13" spans="3:19" s="1" customFormat="1" ht="20.100000000000001" customHeight="1" x14ac:dyDescent="0.2">
      <c r="C13" s="8" t="s">
        <v>14</v>
      </c>
      <c r="E13" s="9" t="s">
        <v>8</v>
      </c>
      <c r="F13" s="1" t="s">
        <v>10</v>
      </c>
      <c r="G13" s="15">
        <v>97.864850963013808</v>
      </c>
      <c r="H13" s="15">
        <v>99.233927415312237</v>
      </c>
      <c r="I13" s="15">
        <v>99.519904151379407</v>
      </c>
      <c r="J13" s="15">
        <v>100</v>
      </c>
      <c r="K13" s="15">
        <v>99.740438974670639</v>
      </c>
      <c r="L13" s="15">
        <v>100.18506000043884</v>
      </c>
      <c r="M13" s="15">
        <v>101.41232845722442</v>
      </c>
      <c r="N13" s="15">
        <v>102.77320824208815</v>
      </c>
      <c r="O13" s="15">
        <v>104.48816426450408</v>
      </c>
      <c r="P13" s="15">
        <v>105.65428300709981</v>
      </c>
      <c r="R13" s="13">
        <f>P13/G13-1</f>
        <v>7.9593765968436037E-2</v>
      </c>
      <c r="S13"/>
    </row>
    <row r="14" spans="3:19" s="1" customFormat="1" ht="20.100000000000001" customHeight="1" x14ac:dyDescent="0.2">
      <c r="C14" s="8" t="s">
        <v>15</v>
      </c>
      <c r="E14" s="9" t="s">
        <v>8</v>
      </c>
      <c r="F14" s="9" t="s">
        <v>8</v>
      </c>
      <c r="G14" s="15">
        <v>97.525630773791434</v>
      </c>
      <c r="H14" s="15">
        <v>98.658702528648604</v>
      </c>
      <c r="I14" s="15">
        <v>99.426355904017413</v>
      </c>
      <c r="J14" s="15">
        <v>100</v>
      </c>
      <c r="K14" s="15">
        <v>101.13824878432527</v>
      </c>
      <c r="L14" s="15">
        <v>101.66675798285985</v>
      </c>
      <c r="M14" s="15">
        <v>102.19704113558656</v>
      </c>
      <c r="N14" s="15">
        <v>103.2110323857424</v>
      </c>
      <c r="O14" s="15">
        <v>104.53068329646754</v>
      </c>
      <c r="P14" s="15">
        <v>107.16971516620059</v>
      </c>
      <c r="R14" s="13">
        <f>P14/G14-1</f>
        <v>9.8887690506492598E-2</v>
      </c>
      <c r="S14"/>
    </row>
    <row r="15" spans="3:19" s="1" customFormat="1" ht="20.100000000000001" customHeight="1" x14ac:dyDescent="0.2">
      <c r="C15" s="5" t="s">
        <v>16</v>
      </c>
      <c r="D15" s="6"/>
      <c r="E15" s="6"/>
      <c r="F15" s="6"/>
      <c r="G15" s="7"/>
      <c r="H15" s="7"/>
      <c r="I15" s="7"/>
      <c r="J15" s="7"/>
      <c r="K15" s="7"/>
      <c r="L15" s="7"/>
      <c r="M15" s="7"/>
      <c r="N15" s="7"/>
      <c r="O15" s="7"/>
      <c r="P15" s="7"/>
      <c r="R15" s="14"/>
      <c r="S15"/>
    </row>
    <row r="16" spans="3:19" s="1" customFormat="1" ht="20.100000000000001" customHeight="1" x14ac:dyDescent="0.2">
      <c r="C16" s="8" t="s">
        <v>4</v>
      </c>
      <c r="E16" s="1" t="s">
        <v>17</v>
      </c>
      <c r="G16" s="10">
        <f>(G7-G8)/(G13/100)+G8/(G12/100)</f>
        <v>27.835005980189813</v>
      </c>
      <c r="H16" s="10">
        <f t="shared" ref="H16:O16" si="0">(H7-H8)/(H13/100)+H8/(H12/100)</f>
        <v>29.671310204286772</v>
      </c>
      <c r="I16" s="10">
        <f t="shared" si="0"/>
        <v>32.712102112060585</v>
      </c>
      <c r="J16" s="10">
        <f t="shared" si="0"/>
        <v>32.708273234543071</v>
      </c>
      <c r="K16" s="10">
        <f t="shared" si="0"/>
        <v>34.237507326382179</v>
      </c>
      <c r="L16" s="10">
        <f t="shared" si="0"/>
        <v>35.929064816798608</v>
      </c>
      <c r="M16" s="10">
        <f t="shared" si="0"/>
        <v>39.301705809736802</v>
      </c>
      <c r="N16" s="10">
        <f t="shared" si="0"/>
        <v>40.287823203341929</v>
      </c>
      <c r="O16" s="10">
        <f t="shared" si="0"/>
        <v>43.831120194595279</v>
      </c>
      <c r="P16" s="10">
        <f>(P7-P8)/(P13/100)+P8/(P12/100)</f>
        <v>48.895304404476462</v>
      </c>
      <c r="R16" s="13">
        <f>P16/G16-1</f>
        <v>0.75661195974864426</v>
      </c>
      <c r="S16"/>
    </row>
    <row r="17" spans="2:19" s="1" customFormat="1" ht="20.100000000000001" customHeight="1" x14ac:dyDescent="0.2">
      <c r="C17" s="12" t="s">
        <v>7</v>
      </c>
      <c r="E17" s="9" t="s">
        <v>8</v>
      </c>
      <c r="G17" s="10">
        <f>G8/(G12/100)</f>
        <v>14.3394105328703</v>
      </c>
      <c r="H17" s="10">
        <f t="shared" ref="H17:O19" si="1">H8/(H12/100)</f>
        <v>14.847927216031483</v>
      </c>
      <c r="I17" s="10">
        <f t="shared" si="1"/>
        <v>14.412888383092829</v>
      </c>
      <c r="J17" s="10">
        <f t="shared" si="1"/>
        <v>15.856466746307314</v>
      </c>
      <c r="K17" s="10">
        <f t="shared" si="1"/>
        <v>17.641797309881188</v>
      </c>
      <c r="L17" s="10">
        <f t="shared" si="1"/>
        <v>19.513378055642963</v>
      </c>
      <c r="M17" s="10">
        <f t="shared" si="1"/>
        <v>21.516323479379164</v>
      </c>
      <c r="N17" s="10">
        <f t="shared" si="1"/>
        <v>22.728372238406209</v>
      </c>
      <c r="O17" s="10">
        <f t="shared" si="1"/>
        <v>24.661090948174365</v>
      </c>
      <c r="P17" s="10">
        <f>P8/(P12/100)</f>
        <v>31.020942082488865</v>
      </c>
      <c r="R17" s="13">
        <f>P17/G17-1</f>
        <v>1.1633345395460579</v>
      </c>
      <c r="S17"/>
    </row>
    <row r="18" spans="2:19" s="1" customFormat="1" ht="20.100000000000001" customHeight="1" x14ac:dyDescent="0.2">
      <c r="C18" s="8" t="s">
        <v>18</v>
      </c>
      <c r="E18" s="9" t="s">
        <v>8</v>
      </c>
      <c r="G18" s="10">
        <f>G9/(G13/100)</f>
        <v>471.63613438132165</v>
      </c>
      <c r="H18" s="10">
        <f t="shared" si="1"/>
        <v>472.72743528199294</v>
      </c>
      <c r="I18" s="10">
        <f t="shared" si="1"/>
        <v>468.91926190981133</v>
      </c>
      <c r="J18" s="10">
        <f t="shared" si="1"/>
        <v>469.07299999999998</v>
      </c>
      <c r="K18" s="10">
        <f t="shared" si="1"/>
        <v>473.87700000000001</v>
      </c>
      <c r="L18" s="10">
        <f t="shared" si="1"/>
        <v>486.48171693250987</v>
      </c>
      <c r="M18" s="10">
        <f t="shared" si="1"/>
        <v>509.58695837259944</v>
      </c>
      <c r="N18" s="10">
        <f t="shared" si="1"/>
        <v>526.42416175778953</v>
      </c>
      <c r="O18" s="10">
        <f t="shared" si="1"/>
        <v>547.71083790053251</v>
      </c>
      <c r="P18" s="10">
        <f>P9/(P13/100)</f>
        <v>500.54422305290012</v>
      </c>
      <c r="R18" s="13">
        <f>P18/G18-1</f>
        <v>6.1293201610812309E-2</v>
      </c>
      <c r="S18"/>
    </row>
    <row r="19" spans="2:19" s="1" customFormat="1" ht="20.100000000000001" customHeight="1" x14ac:dyDescent="0.2">
      <c r="C19" s="16" t="s">
        <v>19</v>
      </c>
      <c r="D19" s="17"/>
      <c r="E19" s="18" t="s">
        <v>8</v>
      </c>
      <c r="F19" s="18"/>
      <c r="G19" s="19">
        <f>G10/(G14/100)</f>
        <v>2110.5927392301019</v>
      </c>
      <c r="H19" s="19">
        <f t="shared" si="1"/>
        <v>2117.2023657958111</v>
      </c>
      <c r="I19" s="19">
        <f t="shared" si="1"/>
        <v>2129.4043020583572</v>
      </c>
      <c r="J19" s="19">
        <f t="shared" si="1"/>
        <v>2149.7649999999999</v>
      </c>
      <c r="K19" s="19">
        <f t="shared" si="1"/>
        <v>2173.69</v>
      </c>
      <c r="L19" s="19">
        <f t="shared" si="1"/>
        <v>2197.5019606474075</v>
      </c>
      <c r="M19" s="19">
        <f t="shared" si="1"/>
        <v>2247.8556859118944</v>
      </c>
      <c r="N19" s="19">
        <f t="shared" si="1"/>
        <v>2289.7804094889257</v>
      </c>
      <c r="O19" s="19">
        <f t="shared" si="1"/>
        <v>2331.9803555540102</v>
      </c>
      <c r="P19" s="19">
        <f>P10/(P14/100)</f>
        <v>2148.7970892044332</v>
      </c>
      <c r="R19" s="13">
        <f>P19/G19-1</f>
        <v>1.8101242018044417E-2</v>
      </c>
      <c r="S19"/>
    </row>
    <row r="20" spans="2:19" s="1" customFormat="1" ht="20.100000000000001" customHeight="1" x14ac:dyDescent="0.2">
      <c r="C20" s="20" t="s">
        <v>20</v>
      </c>
      <c r="D20" s="21"/>
      <c r="E20" s="21"/>
      <c r="F20" s="21"/>
      <c r="G20" s="22"/>
      <c r="H20" s="22"/>
      <c r="I20" s="22"/>
      <c r="J20" s="22"/>
      <c r="K20" s="22"/>
      <c r="L20" s="22"/>
      <c r="M20" s="22"/>
      <c r="N20" s="22"/>
      <c r="O20" s="22"/>
      <c r="P20" s="22"/>
      <c r="R20" s="22"/>
      <c r="S20"/>
    </row>
    <row r="21" spans="2:19" s="1" customFormat="1" ht="20.100000000000001" customHeight="1" x14ac:dyDescent="0.2">
      <c r="C21" s="8" t="s">
        <v>21</v>
      </c>
      <c r="E21" s="9" t="s">
        <v>22</v>
      </c>
      <c r="F21" s="9"/>
      <c r="G21" s="23">
        <f>G16/G18</f>
        <v>5.90179673504087E-2</v>
      </c>
      <c r="H21" s="23">
        <f t="shared" ref="H21:O21" si="2">H16/H18</f>
        <v>6.2766211541302117E-2</v>
      </c>
      <c r="I21" s="23">
        <f t="shared" si="2"/>
        <v>6.9760627829257738E-2</v>
      </c>
      <c r="J21" s="23">
        <f t="shared" si="2"/>
        <v>6.9729601223142396E-2</v>
      </c>
      <c r="K21" s="23">
        <f t="shared" si="2"/>
        <v>7.2249776474448385E-2</v>
      </c>
      <c r="L21" s="23">
        <f t="shared" si="2"/>
        <v>7.385491286979462E-2</v>
      </c>
      <c r="M21" s="23">
        <f t="shared" si="2"/>
        <v>7.7124630377609096E-2</v>
      </c>
      <c r="N21" s="23">
        <f t="shared" si="2"/>
        <v>7.6531105769948621E-2</v>
      </c>
      <c r="O21" s="23">
        <f t="shared" si="2"/>
        <v>8.0026023152302977E-2</v>
      </c>
      <c r="P21" s="23">
        <f>P16/P18</f>
        <v>9.7684284729641066E-2</v>
      </c>
      <c r="R21" s="13">
        <f>P21/G21-1</f>
        <v>0.65516179419833231</v>
      </c>
      <c r="S21"/>
    </row>
    <row r="22" spans="2:19" s="1" customFormat="1" ht="20.100000000000001" customHeight="1" x14ac:dyDescent="0.2">
      <c r="C22" s="16" t="s">
        <v>23</v>
      </c>
      <c r="D22" s="17"/>
      <c r="E22" s="18" t="s">
        <v>8</v>
      </c>
      <c r="F22" s="18"/>
      <c r="G22" s="24">
        <f>G16/G19</f>
        <v>1.3188241133788518E-2</v>
      </c>
      <c r="H22" s="24">
        <f t="shared" ref="H22:O22" si="3">H16/H19</f>
        <v>1.4014394978787944E-2</v>
      </c>
      <c r="I22" s="24">
        <f t="shared" si="3"/>
        <v>1.5362090740795403E-2</v>
      </c>
      <c r="J22" s="24">
        <f t="shared" si="3"/>
        <v>1.5214813356131052E-2</v>
      </c>
      <c r="K22" s="24">
        <f t="shared" si="3"/>
        <v>1.57508694093372E-2</v>
      </c>
      <c r="L22" s="24">
        <f t="shared" si="3"/>
        <v>1.6349958025163046E-2</v>
      </c>
      <c r="M22" s="24">
        <f t="shared" si="3"/>
        <v>1.7484087637856145E-2</v>
      </c>
      <c r="N22" s="24">
        <f t="shared" si="3"/>
        <v>1.75946230635863E-2</v>
      </c>
      <c r="O22" s="24">
        <f t="shared" si="3"/>
        <v>1.8795664418957889E-2</v>
      </c>
      <c r="P22" s="24">
        <f>P16/P19</f>
        <v>2.2754733171469147E-2</v>
      </c>
      <c r="R22" s="25">
        <f>P22/G22-1</f>
        <v>0.72538043099402372</v>
      </c>
      <c r="S22"/>
    </row>
    <row r="23" spans="2:19" x14ac:dyDescent="0.2">
      <c r="C23" s="26" t="s">
        <v>24</v>
      </c>
    </row>
    <row r="24" spans="2:19" x14ac:dyDescent="0.2">
      <c r="C24" s="1" t="s">
        <v>25</v>
      </c>
    </row>
    <row r="26" spans="2:19" x14ac:dyDescent="0.2">
      <c r="B26" s="27" t="s">
        <v>26</v>
      </c>
      <c r="C26" t="s">
        <v>6</v>
      </c>
      <c r="D26" t="s">
        <v>27</v>
      </c>
    </row>
    <row r="27" spans="2:19" x14ac:dyDescent="0.2">
      <c r="B27" s="27" t="s">
        <v>26</v>
      </c>
      <c r="C27" s="1" t="s">
        <v>10</v>
      </c>
      <c r="D27" t="s">
        <v>28</v>
      </c>
    </row>
    <row r="28" spans="2:19" x14ac:dyDescent="0.2">
      <c r="P28" s="29" t="s">
        <v>31</v>
      </c>
    </row>
  </sheetData>
  <mergeCells count="1">
    <mergeCell ref="C2:R2"/>
  </mergeCells>
  <hyperlinks>
    <hyperlink ref="B26" r:id="rId1" xr:uid="{B79E4088-0006-4789-965B-5A9578132D6C}"/>
    <hyperlink ref="B27" r:id="rId2" xr:uid="{AC4204C5-D33A-417A-BC2F-3F922837F601}"/>
    <hyperlink ref="P28" r:id="rId3" xr:uid="{CDA9FDE3-2D8C-45C5-A383-69FEB52277EA}"/>
  </hyperlinks>
  <pageMargins left="0.7" right="0.7" top="0.75" bottom="0.75" header="0.3" footer="0.3"/>
  <pageSetup paperSize="9"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565D2027CB5C43B896265DB26BF053" ma:contentTypeVersion="15" ma:contentTypeDescription="Crée un document." ma:contentTypeScope="" ma:versionID="df6b7b0b04c05a1cd557d980648ebe59">
  <xsd:schema xmlns:xsd="http://www.w3.org/2001/XMLSchema" xmlns:xs="http://www.w3.org/2001/XMLSchema" xmlns:p="http://schemas.microsoft.com/office/2006/metadata/properties" xmlns:ns1="http://schemas.microsoft.com/sharepoint/v3" xmlns:ns2="6d25fa36-6e92-4a8c-bcd7-8d2e2e5dc1cc" xmlns:ns3="2a193445-8f29-4d28-b3a3-ce6182a987ad" targetNamespace="http://schemas.microsoft.com/office/2006/metadata/properties" ma:root="true" ma:fieldsID="c33d7f6f1bb9144500a5bc6e265ecd3b" ns1:_="" ns2:_="" ns3:_="">
    <xsd:import namespace="http://schemas.microsoft.com/sharepoint/v3"/>
    <xsd:import namespace="6d25fa36-6e92-4a8c-bcd7-8d2e2e5dc1cc"/>
    <xsd:import namespace="2a193445-8f29-4d28-b3a3-ce6182a987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25fa36-6e92-4a8c-bcd7-8d2e2e5dc1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193445-8f29-4d28-b3a3-ce6182a987a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80BE8A-E638-476E-818B-6CA405AA7D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C0C626-F14F-456D-B227-13BF822BE3E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25AD8EE1-91AC-4387-B5E8-9A1EE8B0CB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d25fa36-6e92-4a8c-bcd7-8d2e2e5dc1cc"/>
    <ds:schemaRef ds:uri="2a193445-8f29-4d28-b3a3-ce6182a987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Annexe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 LEDEZ</dc:creator>
  <cp:lastModifiedBy>Maxime LEDEZ</cp:lastModifiedBy>
  <dcterms:created xsi:type="dcterms:W3CDTF">2021-11-05T09:17:21Z</dcterms:created>
  <dcterms:modified xsi:type="dcterms:W3CDTF">2021-12-01T16:19:27Z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0x01010043565D2027CB5C43B896265DB26BF053</vt:lpwstr>
  </property>
</Properties>
</file>