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https://i4ce.sharepoint.com/Documents partages/71 - Poleco/Panorama/Edition 2022/2022 Rapport Panorama/Annexes/"/>
    </mc:Choice>
  </mc:AlternateContent>
  <xr:revisionPtr revIDLastSave="2" documentId="8_{89B0850B-A0E5-440E-8093-8B344DBE4C0A}" xr6:coauthVersionLast="47" xr6:coauthVersionMax="47" xr10:uidLastSave="{A3628B73-63FC-4E85-8FBC-3FA1F7070378}"/>
  <bookViews>
    <workbookView xWindow="-110" yWindow="-110" windowWidth="19420" windowHeight="10420" xr2:uid="{11975D0F-A1B3-47B9-B80C-21946259BD90}"/>
  </bookViews>
  <sheets>
    <sheet name="Annexe 2" sheetId="1" r:id="rId1"/>
  </sheets>
  <externalReferences>
    <externalReference r:id="rId2"/>
  </externalReferences>
  <definedNames>
    <definedName name="currentYear">#REF!</definedName>
    <definedName name="currentYear3">#REF!</definedName>
    <definedName name="currentYearBi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3" i="1" l="1"/>
  <c r="G23" i="1"/>
  <c r="Q21" i="1"/>
  <c r="Q22" i="1" s="1"/>
  <c r="I21" i="1"/>
  <c r="I22" i="1" s="1"/>
  <c r="T17" i="1"/>
  <c r="T16" i="1"/>
  <c r="S16" i="1"/>
  <c r="T15" i="1"/>
  <c r="S15" i="1"/>
  <c r="P23" i="1"/>
  <c r="N23" i="1"/>
  <c r="M23" i="1"/>
  <c r="L23" i="1"/>
  <c r="K23" i="1"/>
  <c r="J23" i="1"/>
  <c r="I23" i="1"/>
  <c r="H23" i="1"/>
  <c r="T10" i="1"/>
  <c r="P21" i="1"/>
  <c r="N21" i="1"/>
  <c r="M21" i="1"/>
  <c r="L21" i="1"/>
  <c r="K21" i="1"/>
  <c r="J21" i="1"/>
  <c r="H21" i="1"/>
  <c r="S10" i="1"/>
  <c r="J22" i="1" l="1"/>
  <c r="M22" i="1"/>
  <c r="N22" i="1"/>
  <c r="S12" i="1"/>
  <c r="T21" i="1"/>
  <c r="S8" i="1"/>
  <c r="S17" i="1"/>
  <c r="G21" i="1"/>
  <c r="O21" i="1"/>
  <c r="O22" i="1" s="1"/>
  <c r="Q23" i="1"/>
  <c r="K22" i="1"/>
  <c r="T8" i="1"/>
  <c r="H22" i="1"/>
  <c r="L22" i="1"/>
  <c r="T11" i="1"/>
  <c r="T12" i="1"/>
  <c r="S11" i="1"/>
  <c r="P22" i="1" l="1"/>
  <c r="T22" i="1" s="1"/>
  <c r="T23" i="1"/>
  <c r="S23" i="1"/>
  <c r="G22" i="1"/>
  <c r="S22" i="1" s="1"/>
  <c r="S21" i="1"/>
  <c r="T9" i="1" l="1"/>
  <c r="S9" i="1"/>
  <c r="G20" i="1" l="1"/>
  <c r="G19" i="1"/>
  <c r="N20" i="1" l="1"/>
  <c r="N19" i="1"/>
  <c r="P20" i="1"/>
  <c r="P19" i="1"/>
  <c r="O20" i="1"/>
  <c r="O19" i="1"/>
  <c r="J20" i="1"/>
  <c r="J19" i="1"/>
  <c r="M20" i="1"/>
  <c r="M19" i="1"/>
  <c r="T14" i="1"/>
  <c r="S14" i="1"/>
  <c r="Q20" i="1"/>
  <c r="Q19" i="1"/>
  <c r="H19" i="1"/>
  <c r="H20" i="1"/>
  <c r="K20" i="1"/>
  <c r="K19" i="1"/>
  <c r="G25" i="1"/>
  <c r="G26" i="1"/>
  <c r="L19" i="1"/>
  <c r="L20" i="1"/>
  <c r="I20" i="1"/>
  <c r="I19" i="1"/>
  <c r="H26" i="1" l="1"/>
  <c r="H25" i="1"/>
  <c r="K26" i="1"/>
  <c r="K25" i="1"/>
  <c r="Q26" i="1"/>
  <c r="T19" i="1"/>
  <c r="Q25" i="1"/>
  <c r="S19" i="1"/>
  <c r="M26" i="1"/>
  <c r="M25" i="1"/>
  <c r="O25" i="1"/>
  <c r="O26" i="1"/>
  <c r="N25" i="1"/>
  <c r="N26" i="1"/>
  <c r="I26" i="1"/>
  <c r="I25" i="1"/>
  <c r="J25" i="1"/>
  <c r="J26" i="1"/>
  <c r="P26" i="1"/>
  <c r="P25" i="1"/>
  <c r="L26" i="1"/>
  <c r="L25" i="1"/>
  <c r="S20" i="1"/>
  <c r="T20" i="1"/>
  <c r="S25" i="1" l="1"/>
  <c r="T25" i="1"/>
  <c r="T26" i="1"/>
  <c r="S26" i="1"/>
</calcChain>
</file>

<file path=xl/sharedStrings.xml><?xml version="1.0" encoding="utf-8"?>
<sst xmlns="http://schemas.openxmlformats.org/spreadsheetml/2006/main" count="43" uniqueCount="31">
  <si>
    <t>(unités)</t>
  </si>
  <si>
    <t>(détail)</t>
  </si>
  <si>
    <t>2011-2021</t>
  </si>
  <si>
    <t>2020-2021</t>
  </si>
  <si>
    <t>Montants en euros courants</t>
  </si>
  <si>
    <t>Investissements climat*</t>
  </si>
  <si>
    <t>(mrd EUR)</t>
  </si>
  <si>
    <t>dont échantillon pour lequel on connait les prix</t>
  </si>
  <si>
    <t>"</t>
  </si>
  <si>
    <t>Formation brute de capital fixe (FBCF)</t>
  </si>
  <si>
    <t>FBCF et consommation de biens durables</t>
  </si>
  <si>
    <t>Produit Intérieur Brut (PIB)</t>
  </si>
  <si>
    <t>Indices déflateurs</t>
  </si>
  <si>
    <t>Indice de prix des investissements climat</t>
  </si>
  <si>
    <t>(indice 100 base 2014)</t>
  </si>
  <si>
    <t>Indice de prix de la FBCF</t>
  </si>
  <si>
    <t>Indice de prix de la consommation de biens durables</t>
  </si>
  <si>
    <t>Indice de prix du PIB</t>
  </si>
  <si>
    <t>Montants en euros constants 2014</t>
  </si>
  <si>
    <t>(mrd EUR 2014)</t>
  </si>
  <si>
    <t>FBCF</t>
  </si>
  <si>
    <t>PIB</t>
  </si>
  <si>
    <t>Ratios</t>
  </si>
  <si>
    <t>Rapport investissements climat / FBCF**</t>
  </si>
  <si>
    <t>(en %)</t>
  </si>
  <si>
    <t>Rapport investissements climat / PIB</t>
  </si>
  <si>
    <t xml:space="preserve">*Remarque : on utilise l'indice de prix de la FBCF pour déflater les investissements climat pour lesquels on ne connait pas les prix. </t>
  </si>
  <si>
    <t>**Note : certains investissements climat du Panorama ne correspondent pas à de la formation brute de capîtal fixe dans la comptabilité nationale, nous avons inclus la consommation de biens durables des ménages.</t>
  </si>
  <si>
    <t>Sources : I4CE, INSEE</t>
  </si>
  <si>
    <t>Annexe 2 : Calcul de l'effort réel associé aux investissements climat</t>
  </si>
  <si>
    <t>Panorama des financements climat - Edition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</si>
</sst>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6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1"/>
      <color theme="0"/>
      <name val="Arial"/>
      <family val="2"/>
      <scheme val="minor"/>
    </font>
    <font>
      <sz val="11"/>
      <color theme="0"/>
      <name val="Arial"/>
      <family val="2"/>
      <scheme val="minor"/>
    </font>
    <font>
      <b/>
      <sz val="18"/>
      <color theme="1"/>
      <name val="Arial"/>
      <family val="2"/>
      <scheme val="minor"/>
    </font>
    <font>
      <b/>
      <sz val="20"/>
      <color theme="1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0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2" fillId="2" borderId="4" xfId="0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3" fillId="2" borderId="5" xfId="0" applyFont="1" applyFill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0" xfId="0" quotePrefix="1" applyAlignment="1">
      <alignment vertical="center"/>
    </xf>
    <xf numFmtId="3" fontId="0" fillId="0" borderId="5" xfId="0" applyNumberFormat="1" applyBorder="1" applyAlignment="1">
      <alignment horizontal="right" vertical="center" indent="1"/>
    </xf>
    <xf numFmtId="9" fontId="0" fillId="0" borderId="5" xfId="1" applyFont="1" applyBorder="1" applyAlignment="1">
      <alignment horizontal="right" vertical="center" indent="1"/>
    </xf>
    <xf numFmtId="0" fontId="0" fillId="0" borderId="4" xfId="0" applyBorder="1" applyAlignment="1">
      <alignment horizontal="left" vertical="center" indent="1"/>
    </xf>
    <xf numFmtId="9" fontId="0" fillId="0" borderId="5" xfId="1" applyFont="1" applyFill="1" applyBorder="1" applyAlignment="1">
      <alignment horizontal="right" vertical="center" indent="1"/>
    </xf>
    <xf numFmtId="3" fontId="3" fillId="2" borderId="5" xfId="0" applyNumberFormat="1" applyFont="1" applyFill="1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7" xfId="0" quotePrefix="1" applyBorder="1" applyAlignment="1">
      <alignment vertical="center"/>
    </xf>
    <xf numFmtId="3" fontId="0" fillId="0" borderId="8" xfId="0" applyNumberFormat="1" applyBorder="1" applyAlignment="1">
      <alignment horizontal="right" vertical="center" indent="1"/>
    </xf>
    <xf numFmtId="0" fontId="2" fillId="3" borderId="9" xfId="0" applyFont="1" applyFill="1" applyBorder="1" applyAlignment="1">
      <alignment vertical="center"/>
    </xf>
    <xf numFmtId="0" fontId="3" fillId="3" borderId="10" xfId="0" applyFont="1" applyFill="1" applyBorder="1" applyAlignment="1">
      <alignment vertical="center"/>
    </xf>
    <xf numFmtId="0" fontId="3" fillId="3" borderId="11" xfId="0" applyFont="1" applyFill="1" applyBorder="1" applyAlignment="1">
      <alignment horizontal="center" vertical="center"/>
    </xf>
    <xf numFmtId="164" fontId="0" fillId="0" borderId="5" xfId="1" applyNumberFormat="1" applyFont="1" applyFill="1" applyBorder="1" applyAlignment="1">
      <alignment horizontal="right" vertical="center" indent="1"/>
    </xf>
    <xf numFmtId="164" fontId="0" fillId="0" borderId="8" xfId="1" applyNumberFormat="1" applyFont="1" applyFill="1" applyBorder="1" applyAlignment="1">
      <alignment horizontal="right" vertical="center" indent="1"/>
    </xf>
    <xf numFmtId="9" fontId="0" fillId="0" borderId="8" xfId="1" applyFont="1" applyFill="1" applyBorder="1" applyAlignment="1">
      <alignment horizontal="right" vertical="center" indent="1"/>
    </xf>
    <xf numFmtId="0" fontId="0" fillId="0" borderId="10" xfId="0" applyBorder="1" applyAlignment="1">
      <alignment vertical="center"/>
    </xf>
    <xf numFmtId="3" fontId="0" fillId="0" borderId="0" xfId="0" applyNumberFormat="1"/>
    <xf numFmtId="0" fontId="0" fillId="0" borderId="0" xfId="0" applyFill="1" applyBorder="1" applyAlignment="1">
      <alignment vertical="center"/>
    </xf>
    <xf numFmtId="0" fontId="4" fillId="0" borderId="0" xfId="0" applyFont="1"/>
    <xf numFmtId="0" fontId="5" fillId="0" borderId="0" xfId="0" applyFont="1" applyAlignment="1">
      <alignment horizontal="center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partages/71%20-%20Poleco/Panorama/Edition%202022/2022%20Assemblage/Assembleur%202022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lé"/>
      <sheetName val="Check"/>
      <sheetName val="MODELE"/>
      <sheetName val="TEMPLATE"/>
      <sheetName val="BDD"/>
      <sheetName val="Investissements"/>
      <sheetName val="Table I"/>
      <sheetName val="Indicateurs-clés"/>
      <sheetName val="Table I old"/>
      <sheetName val="Export besoins"/>
      <sheetName val="Chrono"/>
      <sheetName val="ChronoPrix climat"/>
      <sheetName val="ChronoPrix fossile"/>
      <sheetName val="Variations"/>
      <sheetName val="CD ENR"/>
      <sheetName val="Table porteurs"/>
      <sheetName val="ChronoPrix_old"/>
      <sheetName val="ChronoPrix_old2"/>
      <sheetName val="Ecarts"/>
      <sheetName val="Public"/>
      <sheetName val="PIB"/>
      <sheetName val="Public secteur"/>
      <sheetName val="FBCF"/>
      <sheetName val="Tx intérê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hèmeExcel">
  <a:themeElements>
    <a:clrScheme name="Office I4CE">
      <a:dk1>
        <a:srgbClr val="404041"/>
      </a:dk1>
      <a:lt1>
        <a:sysClr val="window" lastClr="FFFFFF"/>
      </a:lt1>
      <a:dk2>
        <a:srgbClr val="0B4EA2"/>
      </a:dk2>
      <a:lt2>
        <a:srgbClr val="EEECE1"/>
      </a:lt2>
      <a:accent1>
        <a:srgbClr val="289CDB"/>
      </a:accent1>
      <a:accent2>
        <a:srgbClr val="C94450"/>
      </a:accent2>
      <a:accent3>
        <a:srgbClr val="ACC435"/>
      </a:accent3>
      <a:accent4>
        <a:srgbClr val="944E94"/>
      </a:accent4>
      <a:accent5>
        <a:srgbClr val="87C0C2"/>
      </a:accent5>
      <a:accent6>
        <a:srgbClr val="E09C35"/>
      </a:accent6>
      <a:hlink>
        <a:srgbClr val="0000FF"/>
      </a:hlink>
      <a:folHlink>
        <a:srgbClr val="800080"/>
      </a:folHlink>
    </a:clrScheme>
    <a:fontScheme name="Office Classique 2">
      <a:maj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72BD68-B5FA-4241-A5B2-712D1FDA3459}">
  <dimension ref="C1:T129"/>
  <sheetViews>
    <sheetView showGridLines="0" tabSelected="1" zoomScale="55" zoomScaleNormal="55" workbookViewId="0"/>
  </sheetViews>
  <sheetFormatPr baseColWidth="10" defaultColWidth="11.9140625" defaultRowHeight="14.5" x14ac:dyDescent="0.3"/>
  <cols>
    <col min="3" max="3" width="27" customWidth="1"/>
    <col min="4" max="4" width="16.9140625" customWidth="1"/>
    <col min="5" max="5" width="21.58203125" customWidth="1"/>
    <col min="6" max="6" width="16.9140625" customWidth="1"/>
  </cols>
  <sheetData>
    <row r="1" spans="3:20" ht="14" x14ac:dyDescent="0.3"/>
    <row r="2" spans="3:20" ht="14" x14ac:dyDescent="0.3"/>
    <row r="3" spans="3:20" ht="25" x14ac:dyDescent="0.5">
      <c r="C3" s="29" t="s">
        <v>30</v>
      </c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</row>
    <row r="4" spans="3:20" ht="14" x14ac:dyDescent="0.3"/>
    <row r="5" spans="3:20" ht="23" x14ac:dyDescent="0.5">
      <c r="C5" s="28" t="s">
        <v>29</v>
      </c>
    </row>
    <row r="6" spans="3:20" s="1" customFormat="1" ht="20.149999999999999" customHeight="1" x14ac:dyDescent="0.3">
      <c r="C6" s="3"/>
      <c r="D6" s="4"/>
      <c r="E6" s="4" t="s">
        <v>0</v>
      </c>
      <c r="F6" s="4" t="s">
        <v>1</v>
      </c>
      <c r="G6" s="2">
        <v>2011</v>
      </c>
      <c r="H6" s="2">
        <v>2012</v>
      </c>
      <c r="I6" s="2">
        <v>2013</v>
      </c>
      <c r="J6" s="2">
        <v>2014</v>
      </c>
      <c r="K6" s="2">
        <v>2015</v>
      </c>
      <c r="L6" s="2">
        <v>2016</v>
      </c>
      <c r="M6" s="2">
        <v>2017</v>
      </c>
      <c r="N6" s="2">
        <v>2018</v>
      </c>
      <c r="O6" s="2">
        <v>2019</v>
      </c>
      <c r="P6" s="2">
        <v>2020</v>
      </c>
      <c r="Q6" s="2">
        <v>2021</v>
      </c>
      <c r="S6" s="2" t="s">
        <v>2</v>
      </c>
      <c r="T6" s="2" t="s">
        <v>3</v>
      </c>
    </row>
    <row r="7" spans="3:20" s="1" customFormat="1" ht="20.149999999999999" customHeight="1" x14ac:dyDescent="0.3">
      <c r="C7" s="5" t="s">
        <v>4</v>
      </c>
      <c r="D7" s="6"/>
      <c r="E7" s="6"/>
      <c r="F7" s="6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S7" s="7"/>
      <c r="T7" s="7"/>
    </row>
    <row r="8" spans="3:20" s="1" customFormat="1" ht="20.25" customHeight="1" x14ac:dyDescent="0.3">
      <c r="C8" s="8" t="s">
        <v>5</v>
      </c>
      <c r="E8" s="9" t="s">
        <v>6</v>
      </c>
      <c r="G8" s="10">
        <v>46.8</v>
      </c>
      <c r="H8" s="10">
        <v>47.1</v>
      </c>
      <c r="I8" s="10">
        <v>51.7</v>
      </c>
      <c r="J8" s="10">
        <v>52.4</v>
      </c>
      <c r="K8" s="10">
        <v>53</v>
      </c>
      <c r="L8" s="10">
        <v>54.8</v>
      </c>
      <c r="M8" s="10">
        <v>60.5</v>
      </c>
      <c r="N8" s="10">
        <v>62.8</v>
      </c>
      <c r="O8" s="10">
        <v>66.400000000000006</v>
      </c>
      <c r="P8" s="10">
        <v>66.3</v>
      </c>
      <c r="Q8" s="10">
        <v>83.9</v>
      </c>
      <c r="S8" s="11">
        <f>Q8/G8-1</f>
        <v>0.79273504273504303</v>
      </c>
      <c r="T8" s="11">
        <f>Q8/P8-1</f>
        <v>0.26546003016591269</v>
      </c>
    </row>
    <row r="9" spans="3:20" s="1" customFormat="1" ht="20.25" customHeight="1" x14ac:dyDescent="0.3">
      <c r="C9" s="12" t="s">
        <v>7</v>
      </c>
      <c r="E9" s="9" t="s">
        <v>8</v>
      </c>
      <c r="F9" s="9"/>
      <c r="G9" s="10">
        <v>40.941358947600826</v>
      </c>
      <c r="H9" s="10">
        <v>40.615091427657532</v>
      </c>
      <c r="I9" s="10">
        <v>44.122163325253283</v>
      </c>
      <c r="J9" s="10">
        <v>44.940041172253224</v>
      </c>
      <c r="K9" s="10">
        <v>44.941095180533807</v>
      </c>
      <c r="L9" s="10">
        <v>46.549646461718616</v>
      </c>
      <c r="M9" s="10">
        <v>51.867751293612933</v>
      </c>
      <c r="N9" s="10">
        <v>54.383410567829699</v>
      </c>
      <c r="O9" s="10">
        <v>56.821856942425228</v>
      </c>
      <c r="P9" s="10">
        <v>57.601435592585702</v>
      </c>
      <c r="Q9" s="10">
        <v>73.900792236561074</v>
      </c>
      <c r="S9" s="13">
        <f>Q9/G9-1</f>
        <v>0.80504004107786664</v>
      </c>
      <c r="T9" s="13">
        <f>Q9/P9-1</f>
        <v>0.2829678891904801</v>
      </c>
    </row>
    <row r="10" spans="3:20" s="1" customFormat="1" ht="20.25" customHeight="1" x14ac:dyDescent="0.3">
      <c r="C10" s="8" t="s">
        <v>9</v>
      </c>
      <c r="E10" s="9" t="s">
        <v>8</v>
      </c>
      <c r="G10" s="10">
        <v>461.56599999999997</v>
      </c>
      <c r="H10" s="10">
        <v>469.10599999999999</v>
      </c>
      <c r="I10" s="10">
        <v>466.66800000000001</v>
      </c>
      <c r="J10" s="10">
        <v>469.07299999999998</v>
      </c>
      <c r="K10" s="10">
        <v>472.64699999999999</v>
      </c>
      <c r="L10" s="10">
        <v>487.38200000000001</v>
      </c>
      <c r="M10" s="10">
        <v>516.78399999999999</v>
      </c>
      <c r="N10" s="10">
        <v>541.02300000000002</v>
      </c>
      <c r="O10" s="10">
        <v>572.29300000000001</v>
      </c>
      <c r="P10" s="10">
        <v>529.85400000000004</v>
      </c>
      <c r="Q10" s="10">
        <v>606.16800000000001</v>
      </c>
      <c r="S10" s="11">
        <f>Q10/G10-1</f>
        <v>0.313285640623443</v>
      </c>
      <c r="T10" s="11">
        <f>Q10/P10-1</f>
        <v>0.14402835498080591</v>
      </c>
    </row>
    <row r="11" spans="3:20" s="1" customFormat="1" ht="20.25" customHeight="1" x14ac:dyDescent="0.3">
      <c r="C11" s="8" t="s">
        <v>10</v>
      </c>
      <c r="E11" s="9"/>
      <c r="G11" s="10">
        <v>563.43239099999994</v>
      </c>
      <c r="H11" s="10">
        <v>567.00551500000006</v>
      </c>
      <c r="I11" s="10">
        <v>561.37716899999998</v>
      </c>
      <c r="J11" s="10">
        <v>563.75926199999992</v>
      </c>
      <c r="K11" s="10">
        <v>570.68882899999994</v>
      </c>
      <c r="L11" s="10">
        <v>590.19188099999997</v>
      </c>
      <c r="M11" s="10">
        <v>622.191777</v>
      </c>
      <c r="N11" s="10">
        <v>648.16542300000003</v>
      </c>
      <c r="O11" s="10">
        <v>681.43591700000002</v>
      </c>
      <c r="P11" s="10">
        <v>629.72169700000006</v>
      </c>
      <c r="Q11" s="10">
        <v>714.48241399999995</v>
      </c>
      <c r="S11" s="11">
        <f>Q11/G11-1</f>
        <v>0.26808899419486876</v>
      </c>
      <c r="T11" s="11">
        <f>Q11/P11-1</f>
        <v>0.13460028041561967</v>
      </c>
    </row>
    <row r="12" spans="3:20" s="1" customFormat="1" ht="20.25" customHeight="1" x14ac:dyDescent="0.3">
      <c r="C12" s="8" t="s">
        <v>11</v>
      </c>
      <c r="E12" s="9" t="s">
        <v>8</v>
      </c>
      <c r="F12" s="9"/>
      <c r="G12" s="10">
        <v>2058.3688819999998</v>
      </c>
      <c r="H12" s="10">
        <v>2088.804384</v>
      </c>
      <c r="I12" s="10">
        <v>2117.1891000000001</v>
      </c>
      <c r="J12" s="10">
        <v>2149.7649999999999</v>
      </c>
      <c r="K12" s="10">
        <v>2198.4319999999998</v>
      </c>
      <c r="L12" s="10">
        <v>2234.1289999999999</v>
      </c>
      <c r="M12" s="10">
        <v>2297.2420000000002</v>
      </c>
      <c r="N12" s="10">
        <v>2363.306</v>
      </c>
      <c r="O12" s="10">
        <v>2437.6350000000002</v>
      </c>
      <c r="P12" s="10">
        <v>2310.4689959999996</v>
      </c>
      <c r="Q12" s="10">
        <v>2500.87041</v>
      </c>
      <c r="S12" s="13">
        <f>Q12/G12-1</f>
        <v>0.21497678665354036</v>
      </c>
      <c r="T12" s="13">
        <f>Q12/P12-1</f>
        <v>8.2408123341898509E-2</v>
      </c>
    </row>
    <row r="13" spans="3:20" s="1" customFormat="1" ht="20.149999999999999" customHeight="1" x14ac:dyDescent="0.3">
      <c r="C13" s="5" t="s">
        <v>12</v>
      </c>
      <c r="D13" s="6"/>
      <c r="E13" s="6"/>
      <c r="F13" s="6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S13" s="14"/>
      <c r="T13" s="14"/>
    </row>
    <row r="14" spans="3:20" s="1" customFormat="1" ht="20.149999999999999" customHeight="1" x14ac:dyDescent="0.3">
      <c r="C14" s="8" t="s">
        <v>13</v>
      </c>
      <c r="E14" s="1" t="s">
        <v>14</v>
      </c>
      <c r="G14" s="10">
        <v>98.175173890313232</v>
      </c>
      <c r="H14" s="10">
        <v>95.915301015964886</v>
      </c>
      <c r="I14" s="10">
        <v>97.356533910812999</v>
      </c>
      <c r="J14" s="10">
        <v>97.56628445426891</v>
      </c>
      <c r="K14" s="10">
        <v>93.503891880631471</v>
      </c>
      <c r="L14" s="10">
        <v>93.471407291181549</v>
      </c>
      <c r="M14" s="10">
        <v>94.99308173378877</v>
      </c>
      <c r="N14" s="10">
        <v>97.171703054645675</v>
      </c>
      <c r="O14" s="10">
        <v>99.480907370402193</v>
      </c>
      <c r="P14" s="10">
        <v>100</v>
      </c>
      <c r="Q14" s="10">
        <v>102.42290041412573</v>
      </c>
      <c r="S14" s="13">
        <f>Q14/G14-1</f>
        <v>4.3266809270521955E-2</v>
      </c>
      <c r="T14" s="13">
        <f>Q14/P14-1</f>
        <v>2.4229004141257393E-2</v>
      </c>
    </row>
    <row r="15" spans="3:20" s="1" customFormat="1" ht="20.149999999999999" customHeight="1" x14ac:dyDescent="0.3">
      <c r="C15" s="8" t="s">
        <v>15</v>
      </c>
      <c r="E15" s="9" t="s">
        <v>8</v>
      </c>
      <c r="G15" s="10">
        <v>97.864850963013808</v>
      </c>
      <c r="H15" s="10">
        <v>99.233927415312237</v>
      </c>
      <c r="I15" s="10">
        <v>99.519904151379407</v>
      </c>
      <c r="J15" s="10">
        <v>100</v>
      </c>
      <c r="K15" s="10">
        <v>99.740438974670639</v>
      </c>
      <c r="L15" s="10">
        <v>100.18506000043884</v>
      </c>
      <c r="M15" s="10">
        <v>101.41232845722442</v>
      </c>
      <c r="N15" s="10">
        <v>102.77320824208815</v>
      </c>
      <c r="O15" s="10">
        <v>104.48816426450408</v>
      </c>
      <c r="P15" s="10">
        <v>105.4309367610291</v>
      </c>
      <c r="Q15" s="10">
        <v>108.17745426295407</v>
      </c>
      <c r="S15" s="13">
        <f>Q15/G15-1</f>
        <v>0.10537596694279672</v>
      </c>
      <c r="T15" s="13">
        <f>Q15/P15-1</f>
        <v>2.6050394564455459E-2</v>
      </c>
    </row>
    <row r="16" spans="3:20" s="1" customFormat="1" ht="20.149999999999999" customHeight="1" x14ac:dyDescent="0.3">
      <c r="C16" s="8" t="s">
        <v>16</v>
      </c>
      <c r="E16" s="9"/>
      <c r="G16" s="10">
        <v>101.85020700210737</v>
      </c>
      <c r="H16" s="10">
        <v>102.206471165355</v>
      </c>
      <c r="I16" s="10">
        <v>101.42467525613729</v>
      </c>
      <c r="J16" s="10">
        <v>100</v>
      </c>
      <c r="K16" s="10">
        <v>99.068419553518154</v>
      </c>
      <c r="L16" s="10">
        <v>98.207067008208469</v>
      </c>
      <c r="M16" s="10">
        <v>97.700556263513079</v>
      </c>
      <c r="N16" s="10">
        <v>97.338160411968246</v>
      </c>
      <c r="O16" s="10">
        <v>96.262982840572022</v>
      </c>
      <c r="P16" s="10">
        <v>95.803860120260737</v>
      </c>
      <c r="Q16" s="10">
        <v>96.475206294526672</v>
      </c>
      <c r="S16" s="13">
        <f>Q16/G16-1</f>
        <v>-5.2773586483427448E-2</v>
      </c>
      <c r="T16" s="13">
        <f>Q16/P16-1</f>
        <v>7.0075065182468865E-3</v>
      </c>
    </row>
    <row r="17" spans="3:20" s="1" customFormat="1" ht="20.149999999999999" customHeight="1" x14ac:dyDescent="0.3">
      <c r="C17" s="8" t="s">
        <v>17</v>
      </c>
      <c r="E17" s="9" t="s">
        <v>8</v>
      </c>
      <c r="F17" s="9"/>
      <c r="G17" s="10">
        <v>97.525630773791434</v>
      </c>
      <c r="H17" s="10">
        <v>98.658702528648604</v>
      </c>
      <c r="I17" s="10">
        <v>99.426355904017413</v>
      </c>
      <c r="J17" s="10">
        <v>100</v>
      </c>
      <c r="K17" s="10">
        <v>101.13824878432527</v>
      </c>
      <c r="L17" s="10">
        <v>101.66675798285985</v>
      </c>
      <c r="M17" s="10">
        <v>102.19704113558656</v>
      </c>
      <c r="N17" s="10">
        <v>103.2110323857424</v>
      </c>
      <c r="O17" s="10">
        <v>104.53068329646754</v>
      </c>
      <c r="P17" s="10">
        <v>107.44142929975347</v>
      </c>
      <c r="Q17" s="10">
        <v>108.87399317770446</v>
      </c>
      <c r="S17" s="13">
        <f>Q17/G17-1</f>
        <v>0.11636287111267496</v>
      </c>
      <c r="T17" s="13">
        <f>Q17/P17-1</f>
        <v>1.3333440250075768E-2</v>
      </c>
    </row>
    <row r="18" spans="3:20" s="1" customFormat="1" ht="20.149999999999999" customHeight="1" x14ac:dyDescent="0.3">
      <c r="C18" s="5" t="s">
        <v>18</v>
      </c>
      <c r="D18" s="6"/>
      <c r="E18" s="6"/>
      <c r="F18" s="6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S18" s="14"/>
      <c r="T18" s="14"/>
    </row>
    <row r="19" spans="3:20" s="1" customFormat="1" ht="20.149999999999999" customHeight="1" x14ac:dyDescent="0.3">
      <c r="C19" s="8" t="s">
        <v>5</v>
      </c>
      <c r="E19" s="1" t="s">
        <v>19</v>
      </c>
      <c r="G19" s="10">
        <f t="shared" ref="G19:Q19" si="0">(G8-G9)/(G15/100)+G9/(G14/100)</f>
        <v>47.688815314003222</v>
      </c>
      <c r="H19" s="10">
        <f t="shared" si="0"/>
        <v>48.87971806805524</v>
      </c>
      <c r="I19" s="10">
        <f t="shared" si="0"/>
        <v>52.93458016259796</v>
      </c>
      <c r="J19" s="10">
        <f t="shared" si="0"/>
        <v>53.520994587817597</v>
      </c>
      <c r="K19" s="10">
        <f t="shared" si="0"/>
        <v>56.143218862836463</v>
      </c>
      <c r="L19" s="10">
        <f t="shared" si="0"/>
        <v>58.036061125315328</v>
      </c>
      <c r="M19" s="10">
        <f t="shared" si="0"/>
        <v>63.113640112404134</v>
      </c>
      <c r="N19" s="10">
        <f t="shared" si="0"/>
        <v>64.155781978620169</v>
      </c>
      <c r="O19" s="10">
        <f t="shared" si="0"/>
        <v>66.285079474246714</v>
      </c>
      <c r="P19" s="10">
        <f t="shared" si="0"/>
        <v>65.851921336756362</v>
      </c>
      <c r="Q19" s="10">
        <f t="shared" si="0"/>
        <v>81.395944460555057</v>
      </c>
      <c r="S19" s="13">
        <f>Q19/G19-1</f>
        <v>0.70681414341308169</v>
      </c>
      <c r="T19" s="13">
        <f>Q19/P19-1</f>
        <v>0.23604509645677618</v>
      </c>
    </row>
    <row r="20" spans="3:20" s="1" customFormat="1" ht="20.149999999999999" customHeight="1" x14ac:dyDescent="0.3">
      <c r="C20" s="12" t="s">
        <v>7</v>
      </c>
      <c r="E20" s="9" t="s">
        <v>8</v>
      </c>
      <c r="G20" s="10">
        <f t="shared" ref="G20:Q21" si="1">G9/(G14/100)</f>
        <v>41.702354399028408</v>
      </c>
      <c r="H20" s="10">
        <f t="shared" si="1"/>
        <v>42.344746872969978</v>
      </c>
      <c r="I20" s="10">
        <f t="shared" si="1"/>
        <v>45.320187102873852</v>
      </c>
      <c r="J20" s="10">
        <f t="shared" si="1"/>
        <v>46.061035760070823</v>
      </c>
      <c r="K20" s="10">
        <f t="shared" si="1"/>
        <v>48.063341831702907</v>
      </c>
      <c r="L20" s="10">
        <f t="shared" si="1"/>
        <v>49.800947488366624</v>
      </c>
      <c r="M20" s="10">
        <f t="shared" si="1"/>
        <v>54.601609240311362</v>
      </c>
      <c r="N20" s="10">
        <f t="shared" si="1"/>
        <v>55.966303829466213</v>
      </c>
      <c r="O20" s="10">
        <f t="shared" si="1"/>
        <v>57.118354108751333</v>
      </c>
      <c r="P20" s="10">
        <f t="shared" si="1"/>
        <v>57.601435592585702</v>
      </c>
      <c r="Q20" s="10">
        <f t="shared" si="1"/>
        <v>72.152606436410764</v>
      </c>
      <c r="S20" s="13">
        <f>Q20/G20-1</f>
        <v>0.7301806451026609</v>
      </c>
      <c r="T20" s="13">
        <f>Q20/P20-1</f>
        <v>0.25261819769120564</v>
      </c>
    </row>
    <row r="21" spans="3:20" s="1" customFormat="1" ht="20.149999999999999" customHeight="1" x14ac:dyDescent="0.3">
      <c r="C21" s="8" t="s">
        <v>20</v>
      </c>
      <c r="E21" s="9" t="s">
        <v>8</v>
      </c>
      <c r="G21" s="10">
        <f t="shared" si="1"/>
        <v>471.63613438132165</v>
      </c>
      <c r="H21" s="10">
        <f t="shared" si="1"/>
        <v>472.72743528199294</v>
      </c>
      <c r="I21" s="10">
        <f t="shared" si="1"/>
        <v>468.91926190981133</v>
      </c>
      <c r="J21" s="10">
        <f t="shared" si="1"/>
        <v>469.07299999999998</v>
      </c>
      <c r="K21" s="10">
        <f t="shared" si="1"/>
        <v>473.87700000000001</v>
      </c>
      <c r="L21" s="10">
        <f t="shared" si="1"/>
        <v>486.48171693250987</v>
      </c>
      <c r="M21" s="10">
        <f t="shared" si="1"/>
        <v>509.58695837259944</v>
      </c>
      <c r="N21" s="10">
        <f t="shared" si="1"/>
        <v>526.42416175778953</v>
      </c>
      <c r="O21" s="10">
        <f t="shared" si="1"/>
        <v>547.71083790053251</v>
      </c>
      <c r="P21" s="10">
        <f t="shared" si="1"/>
        <v>502.56026957341072</v>
      </c>
      <c r="Q21" s="10">
        <f t="shared" si="1"/>
        <v>560.34596499798147</v>
      </c>
      <c r="S21" s="13">
        <f>Q21/G21-1</f>
        <v>0.18808955495538271</v>
      </c>
      <c r="T21" s="13">
        <f>Q21/P21-1</f>
        <v>0.11498261785322006</v>
      </c>
    </row>
    <row r="22" spans="3:20" s="1" customFormat="1" ht="20.149999999999999" customHeight="1" x14ac:dyDescent="0.3">
      <c r="C22" s="8" t="s">
        <v>10</v>
      </c>
      <c r="E22" s="9" t="s">
        <v>8</v>
      </c>
      <c r="G22" s="10">
        <f>G21+(G11-G10)/(G16/100)</f>
        <v>571.65202438132167</v>
      </c>
      <c r="H22" s="10">
        <f t="shared" ref="H22:Q22" si="2">H21+(H11-H10)/(H16/100)</f>
        <v>568.51345928199294</v>
      </c>
      <c r="I22" s="10">
        <f t="shared" si="2"/>
        <v>562.29808590981133</v>
      </c>
      <c r="J22" s="10">
        <f t="shared" si="2"/>
        <v>563.75926199999992</v>
      </c>
      <c r="K22" s="10">
        <f t="shared" si="2"/>
        <v>572.84075599999994</v>
      </c>
      <c r="L22" s="10">
        <f t="shared" si="2"/>
        <v>591.16856293250976</v>
      </c>
      <c r="M22" s="10">
        <f t="shared" si="2"/>
        <v>617.47557337259946</v>
      </c>
      <c r="N22" s="10">
        <f t="shared" si="2"/>
        <v>636.4965347577895</v>
      </c>
      <c r="O22" s="10">
        <f t="shared" si="2"/>
        <v>661.09078290053253</v>
      </c>
      <c r="P22" s="10">
        <f t="shared" si="2"/>
        <v>606.80209957341071</v>
      </c>
      <c r="Q22" s="10">
        <f t="shared" si="2"/>
        <v>672.61772699798144</v>
      </c>
      <c r="S22" s="13">
        <f>Q22/G22-1</f>
        <v>0.17662091326612783</v>
      </c>
      <c r="T22" s="13">
        <f>Q22/P22-1</f>
        <v>0.10846308453916009</v>
      </c>
    </row>
    <row r="23" spans="3:20" s="1" customFormat="1" ht="20.149999999999999" customHeight="1" x14ac:dyDescent="0.3">
      <c r="C23" s="15" t="s">
        <v>21</v>
      </c>
      <c r="D23" s="16"/>
      <c r="E23" s="17" t="s">
        <v>8</v>
      </c>
      <c r="F23" s="17"/>
      <c r="G23" s="18">
        <f t="shared" ref="G23:Q23" si="3">G12/(G17/100)</f>
        <v>2110.5927392301019</v>
      </c>
      <c r="H23" s="18">
        <f t="shared" si="3"/>
        <v>2117.2023657958111</v>
      </c>
      <c r="I23" s="18">
        <f t="shared" si="3"/>
        <v>2129.4043020583572</v>
      </c>
      <c r="J23" s="18">
        <f t="shared" si="3"/>
        <v>2149.7649999999999</v>
      </c>
      <c r="K23" s="18">
        <f t="shared" si="3"/>
        <v>2173.69</v>
      </c>
      <c r="L23" s="18">
        <f t="shared" si="3"/>
        <v>2197.5019606474075</v>
      </c>
      <c r="M23" s="18">
        <f t="shared" si="3"/>
        <v>2247.8556859118944</v>
      </c>
      <c r="N23" s="18">
        <f t="shared" si="3"/>
        <v>2289.7804094889257</v>
      </c>
      <c r="O23" s="18">
        <f t="shared" si="3"/>
        <v>2331.9803555540102</v>
      </c>
      <c r="P23" s="18">
        <f t="shared" si="3"/>
        <v>2150.4451411884756</v>
      </c>
      <c r="Q23" s="18">
        <f t="shared" si="3"/>
        <v>2297.0319513477125</v>
      </c>
      <c r="S23" s="13">
        <f>Q23/G23-1</f>
        <v>8.8335001183420969E-2</v>
      </c>
      <c r="T23" s="13">
        <f>Q23/P23-1</f>
        <v>6.8165798490550378E-2</v>
      </c>
    </row>
    <row r="24" spans="3:20" s="1" customFormat="1" ht="20.149999999999999" customHeight="1" x14ac:dyDescent="0.3">
      <c r="C24" s="19" t="s">
        <v>22</v>
      </c>
      <c r="D24" s="20"/>
      <c r="E24" s="20"/>
      <c r="F24" s="20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S24" s="21"/>
      <c r="T24" s="21"/>
    </row>
    <row r="25" spans="3:20" s="1" customFormat="1" ht="20.149999999999999" customHeight="1" x14ac:dyDescent="0.3">
      <c r="C25" s="8" t="s">
        <v>23</v>
      </c>
      <c r="E25" s="9" t="s">
        <v>24</v>
      </c>
      <c r="F25" s="9"/>
      <c r="G25" s="22">
        <f>G19/G22</f>
        <v>8.3422804923353688E-2</v>
      </c>
      <c r="H25" s="22">
        <f t="shared" ref="H25:Q25" si="4">H19/H22</f>
        <v>8.5978119374320774E-2</v>
      </c>
      <c r="I25" s="22">
        <f t="shared" si="4"/>
        <v>9.4139712528006528E-2</v>
      </c>
      <c r="J25" s="22">
        <f t="shared" si="4"/>
        <v>9.4935902956069934E-2</v>
      </c>
      <c r="K25" s="22">
        <f t="shared" si="4"/>
        <v>9.8008422541144169E-2</v>
      </c>
      <c r="L25" s="22">
        <f t="shared" si="4"/>
        <v>9.8171764813449608E-2</v>
      </c>
      <c r="M25" s="22">
        <f t="shared" si="4"/>
        <v>0.1022123673130627</v>
      </c>
      <c r="N25" s="22">
        <f t="shared" si="4"/>
        <v>0.10079517872478885</v>
      </c>
      <c r="O25" s="22">
        <f t="shared" si="4"/>
        <v>0.10026622846475224</v>
      </c>
      <c r="P25" s="22">
        <f t="shared" si="4"/>
        <v>0.10852289631669215</v>
      </c>
      <c r="Q25" s="22">
        <f t="shared" si="4"/>
        <v>0.12101367715037836</v>
      </c>
      <c r="S25" s="13">
        <f>Q25/G25-1</f>
        <v>0.45060666878273881</v>
      </c>
      <c r="T25" s="13">
        <f>Q25/P25-1</f>
        <v>0.11509811530679692</v>
      </c>
    </row>
    <row r="26" spans="3:20" s="1" customFormat="1" ht="20.149999999999999" customHeight="1" x14ac:dyDescent="0.3">
      <c r="C26" s="15" t="s">
        <v>25</v>
      </c>
      <c r="D26" s="16"/>
      <c r="E26" s="17" t="s">
        <v>8</v>
      </c>
      <c r="F26" s="17"/>
      <c r="G26" s="23">
        <f>G19/G23</f>
        <v>2.2594986909411554E-2</v>
      </c>
      <c r="H26" s="23">
        <f t="shared" ref="H26:O26" si="5">H19/H23</f>
        <v>2.3086937204362324E-2</v>
      </c>
      <c r="I26" s="23">
        <f t="shared" si="5"/>
        <v>2.4858867858691527E-2</v>
      </c>
      <c r="J26" s="23">
        <f t="shared" si="5"/>
        <v>2.4896207068129585E-2</v>
      </c>
      <c r="K26" s="23">
        <f t="shared" si="5"/>
        <v>2.5828530684152966E-2</v>
      </c>
      <c r="L26" s="23">
        <f t="shared" si="5"/>
        <v>2.6410015628935905E-2</v>
      </c>
      <c r="M26" s="23">
        <f t="shared" si="5"/>
        <v>2.807726515005372E-2</v>
      </c>
      <c r="N26" s="23">
        <f t="shared" si="5"/>
        <v>2.8018312023614357E-2</v>
      </c>
      <c r="O26" s="23">
        <f t="shared" si="5"/>
        <v>2.8424373008279189E-2</v>
      </c>
      <c r="P26" s="23">
        <f>P19/P23</f>
        <v>3.0622460473631201E-2</v>
      </c>
      <c r="Q26" s="23">
        <f>Q19/Q23</f>
        <v>3.5435268722665572E-2</v>
      </c>
      <c r="S26" s="24">
        <f>Q26/G26-1</f>
        <v>0.56828011738770323</v>
      </c>
      <c r="T26" s="24">
        <f>Q26/P26-1</f>
        <v>0.1571659551386686</v>
      </c>
    </row>
    <row r="27" spans="3:20" ht="14" x14ac:dyDescent="0.3">
      <c r="C27" s="25" t="s">
        <v>26</v>
      </c>
    </row>
    <row r="28" spans="3:20" ht="14" x14ac:dyDescent="0.3">
      <c r="C28" s="1" t="s">
        <v>27</v>
      </c>
    </row>
    <row r="29" spans="3:20" ht="14" x14ac:dyDescent="0.3"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</row>
    <row r="30" spans="3:20" ht="14" x14ac:dyDescent="0.3">
      <c r="C30" s="27" t="s">
        <v>28</v>
      </c>
    </row>
    <row r="31" spans="3:20" ht="14" x14ac:dyDescent="0.3"/>
    <row r="32" spans="3:20" ht="14" x14ac:dyDescent="0.3"/>
    <row r="33" customFormat="1" ht="14" x14ac:dyDescent="0.3"/>
    <row r="34" customFormat="1" x14ac:dyDescent="0.3"/>
    <row r="35" customFormat="1" x14ac:dyDescent="0.3"/>
    <row r="36" customFormat="1" ht="14" x14ac:dyDescent="0.3"/>
    <row r="37" customFormat="1" ht="14" x14ac:dyDescent="0.3"/>
    <row r="38" customFormat="1" ht="14" x14ac:dyDescent="0.3"/>
    <row r="39" customFormat="1" ht="14" x14ac:dyDescent="0.3"/>
    <row r="40" customFormat="1" ht="14" x14ac:dyDescent="0.3"/>
    <row r="41" customFormat="1" ht="14" x14ac:dyDescent="0.3"/>
    <row r="42" customFormat="1" ht="14" x14ac:dyDescent="0.3"/>
    <row r="43" customFormat="1" ht="14" x14ac:dyDescent="0.3"/>
    <row r="44" customFormat="1" ht="14" x14ac:dyDescent="0.3"/>
    <row r="45" customFormat="1" ht="14" x14ac:dyDescent="0.3"/>
    <row r="46" customFormat="1" ht="14" x14ac:dyDescent="0.3"/>
    <row r="47" customFormat="1" ht="14" x14ac:dyDescent="0.3"/>
    <row r="48" customFormat="1" ht="14" x14ac:dyDescent="0.3"/>
    <row r="49" customFormat="1" ht="14" x14ac:dyDescent="0.3"/>
    <row r="50" customFormat="1" ht="14" x14ac:dyDescent="0.3"/>
    <row r="51" customFormat="1" ht="14" x14ac:dyDescent="0.3"/>
    <row r="52" customFormat="1" ht="14" x14ac:dyDescent="0.3"/>
    <row r="53" customFormat="1" ht="14" x14ac:dyDescent="0.3"/>
    <row r="54" customFormat="1" ht="14" x14ac:dyDescent="0.3"/>
    <row r="55" customFormat="1" ht="14" x14ac:dyDescent="0.3"/>
    <row r="56" customFormat="1" ht="14" x14ac:dyDescent="0.3"/>
    <row r="57" customFormat="1" x14ac:dyDescent="0.3"/>
    <row r="58" customFormat="1" ht="14" x14ac:dyDescent="0.3"/>
    <row r="59" customFormat="1" ht="14" x14ac:dyDescent="0.3"/>
    <row r="60" customFormat="1" ht="14" x14ac:dyDescent="0.3"/>
    <row r="61" customFormat="1" ht="14" x14ac:dyDescent="0.3"/>
    <row r="62" customFormat="1" ht="14" x14ac:dyDescent="0.3"/>
    <row r="63" customFormat="1" ht="14" x14ac:dyDescent="0.3"/>
    <row r="64" customFormat="1" ht="14" x14ac:dyDescent="0.3"/>
    <row r="65" customFormat="1" ht="14" x14ac:dyDescent="0.3"/>
    <row r="66" customFormat="1" ht="14" x14ac:dyDescent="0.3"/>
    <row r="67" customFormat="1" ht="14" x14ac:dyDescent="0.3"/>
    <row r="68" customFormat="1" ht="14" x14ac:dyDescent="0.3"/>
    <row r="69" customFormat="1" ht="14" x14ac:dyDescent="0.3"/>
    <row r="70" customFormat="1" ht="14" x14ac:dyDescent="0.3"/>
    <row r="71" customFormat="1" ht="14" x14ac:dyDescent="0.3"/>
    <row r="72" customFormat="1" ht="14" x14ac:dyDescent="0.3"/>
    <row r="73" customFormat="1" ht="14" x14ac:dyDescent="0.3"/>
    <row r="74" customFormat="1" ht="14" x14ac:dyDescent="0.3"/>
    <row r="75" customFormat="1" ht="14" x14ac:dyDescent="0.3"/>
    <row r="76" customFormat="1" ht="14" x14ac:dyDescent="0.3"/>
    <row r="77" customFormat="1" ht="14" x14ac:dyDescent="0.3"/>
    <row r="78" customFormat="1" ht="14" x14ac:dyDescent="0.3"/>
    <row r="79" customFormat="1" ht="14" x14ac:dyDescent="0.3"/>
    <row r="80" customFormat="1" ht="14" x14ac:dyDescent="0.3"/>
    <row r="81" customFormat="1" ht="14" x14ac:dyDescent="0.3"/>
    <row r="82" customFormat="1" ht="14" x14ac:dyDescent="0.3"/>
    <row r="83" customFormat="1" ht="14" x14ac:dyDescent="0.3"/>
    <row r="84" customFormat="1" ht="14" x14ac:dyDescent="0.3"/>
    <row r="85" customFormat="1" ht="14" x14ac:dyDescent="0.3"/>
    <row r="86" customFormat="1" ht="14" x14ac:dyDescent="0.3"/>
    <row r="87" customFormat="1" ht="14" x14ac:dyDescent="0.3"/>
    <row r="88" customFormat="1" ht="14" x14ac:dyDescent="0.3"/>
    <row r="89" customFormat="1" ht="14" x14ac:dyDescent="0.3"/>
    <row r="90" customFormat="1" ht="14" x14ac:dyDescent="0.3"/>
    <row r="91" customFormat="1" ht="14" x14ac:dyDescent="0.3"/>
    <row r="92" customFormat="1" ht="14" x14ac:dyDescent="0.3"/>
    <row r="93" customFormat="1" ht="14" x14ac:dyDescent="0.3"/>
    <row r="94" customFormat="1" ht="14" x14ac:dyDescent="0.3"/>
    <row r="95" customFormat="1" ht="14" x14ac:dyDescent="0.3"/>
    <row r="96" customFormat="1" ht="14" x14ac:dyDescent="0.3"/>
    <row r="97" customFormat="1" ht="14" x14ac:dyDescent="0.3"/>
    <row r="98" customFormat="1" ht="14" x14ac:dyDescent="0.3"/>
    <row r="99" customFormat="1" ht="14" x14ac:dyDescent="0.3"/>
    <row r="100" customFormat="1" ht="14" x14ac:dyDescent="0.3"/>
    <row r="101" customFormat="1" x14ac:dyDescent="0.3"/>
    <row r="102" customFormat="1" ht="14" x14ac:dyDescent="0.3"/>
    <row r="103" customFormat="1" ht="14" x14ac:dyDescent="0.3"/>
    <row r="104" customFormat="1" x14ac:dyDescent="0.3"/>
    <row r="105" customFormat="1" ht="14" x14ac:dyDescent="0.3"/>
    <row r="106" customFormat="1" ht="14" x14ac:dyDescent="0.3"/>
    <row r="107" customFormat="1" ht="14" x14ac:dyDescent="0.3"/>
    <row r="108" customFormat="1" ht="14" x14ac:dyDescent="0.3"/>
    <row r="109" customFormat="1" ht="14" x14ac:dyDescent="0.3"/>
    <row r="110" customFormat="1" ht="14" x14ac:dyDescent="0.3"/>
    <row r="111" customFormat="1" ht="14" x14ac:dyDescent="0.3"/>
    <row r="112" customFormat="1" ht="14" x14ac:dyDescent="0.3"/>
    <row r="113" customFormat="1" ht="14" x14ac:dyDescent="0.3"/>
    <row r="114" customFormat="1" ht="14" x14ac:dyDescent="0.3"/>
    <row r="115" customFormat="1" ht="14" x14ac:dyDescent="0.3"/>
    <row r="116" customFormat="1" ht="14" x14ac:dyDescent="0.3"/>
    <row r="117" customFormat="1" ht="14" x14ac:dyDescent="0.3"/>
    <row r="118" customFormat="1" ht="14" x14ac:dyDescent="0.3"/>
    <row r="119" customFormat="1" ht="14" x14ac:dyDescent="0.3"/>
    <row r="120" customFormat="1" ht="14" x14ac:dyDescent="0.3"/>
    <row r="121" customFormat="1" ht="14" x14ac:dyDescent="0.3"/>
    <row r="122" customFormat="1" ht="14" x14ac:dyDescent="0.3"/>
    <row r="123" customFormat="1" ht="14" x14ac:dyDescent="0.3"/>
    <row r="124" customFormat="1" ht="14" x14ac:dyDescent="0.3"/>
    <row r="125" customFormat="1" ht="14" x14ac:dyDescent="0.3"/>
    <row r="126" customFormat="1" x14ac:dyDescent="0.3"/>
    <row r="127" customFormat="1" x14ac:dyDescent="0.3"/>
    <row r="128" customFormat="1" x14ac:dyDescent="0.3"/>
    <row r="129" customFormat="1" x14ac:dyDescent="0.3"/>
  </sheetData>
  <mergeCells count="1">
    <mergeCell ref="C3:Q3"/>
  </mergeCells>
  <pageMargins left="0.7" right="0.7" top="0.75" bottom="0.75" header="0.3" footer="0.3"/>
  <pageSetup paperSize="9" orientation="portrait" r:id="rId1"/>
  <ignoredErrors>
    <ignoredError sqref="G22:Q22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3565D2027CB5C43B896265DB26BF053" ma:contentTypeVersion="18" ma:contentTypeDescription="Crée un document." ma:contentTypeScope="" ma:versionID="933939cf423a19f7d2715222819c967f">
  <xsd:schema xmlns:xsd="http://www.w3.org/2001/XMLSchema" xmlns:xs="http://www.w3.org/2001/XMLSchema" xmlns:p="http://schemas.microsoft.com/office/2006/metadata/properties" xmlns:ns1="http://schemas.microsoft.com/sharepoint/v3" xmlns:ns2="6d25fa36-6e92-4a8c-bcd7-8d2e2e5dc1cc" xmlns:ns3="2a193445-8f29-4d28-b3a3-ce6182a987ad" targetNamespace="http://schemas.microsoft.com/office/2006/metadata/properties" ma:root="true" ma:fieldsID="55656ea843c1efe6a5ed407250a478e7" ns1:_="" ns2:_="" ns3:_="">
    <xsd:import namespace="http://schemas.microsoft.com/sharepoint/v3"/>
    <xsd:import namespace="6d25fa36-6e92-4a8c-bcd7-8d2e2e5dc1cc"/>
    <xsd:import namespace="2a193445-8f29-4d28-b3a3-ce6182a987a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1:_ip_UnifiedCompliancePolicyProperties" minOccurs="0"/>
                <xsd:element ref="ns1:_ip_UnifiedCompliancePolicyUIAc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Propriétés de la stratégie de conformité unifiée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Action d’interface utilisateur de la stratégie de conformité unifiée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25fa36-6e92-4a8c-bcd7-8d2e2e5dc1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Balises d’images" ma:readOnly="false" ma:fieldId="{5cf76f15-5ced-4ddc-b409-7134ff3c332f}" ma:taxonomyMulti="true" ma:sspId="fdb6b646-3ed7-48ad-b39c-bbf27f50ba6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193445-8f29-4d28-b3a3-ce6182a987ad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4fd0a5eb-5bd5-4419-8c56-9da7f185a722}" ma:internalName="TaxCatchAll" ma:showField="CatchAllData" ma:web="2a193445-8f29-4d28-b3a3-ce6182a987a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6d25fa36-6e92-4a8c-bcd7-8d2e2e5dc1cc">
      <Terms xmlns="http://schemas.microsoft.com/office/infopath/2007/PartnerControls"/>
    </lcf76f155ced4ddcb4097134ff3c332f>
    <_ip_UnifiedCompliancePolicyProperties xmlns="http://schemas.microsoft.com/sharepoint/v3" xsi:nil="true"/>
    <TaxCatchAll xmlns="2a193445-8f29-4d28-b3a3-ce6182a987ad" xsi:nil="true"/>
  </documentManagement>
</p:properties>
</file>

<file path=customXml/itemProps1.xml><?xml version="1.0" encoding="utf-8"?>
<ds:datastoreItem xmlns:ds="http://schemas.openxmlformats.org/officeDocument/2006/customXml" ds:itemID="{8C22A5CC-4FC4-4A31-BD7D-4A12DD4A498E}"/>
</file>

<file path=customXml/itemProps2.xml><?xml version="1.0" encoding="utf-8"?>
<ds:datastoreItem xmlns:ds="http://schemas.openxmlformats.org/officeDocument/2006/customXml" ds:itemID="{0AC01FCC-85CE-4B4F-9C49-6C6B3CFF1024}"/>
</file>

<file path=customXml/itemProps3.xml><?xml version="1.0" encoding="utf-8"?>
<ds:datastoreItem xmlns:ds="http://schemas.openxmlformats.org/officeDocument/2006/customXml" ds:itemID="{4319B4E5-A74B-46FF-99BA-388FC60EA9B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Annexe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Maxime LEDEZ</dc:creator>
  <cp:lastModifiedBy>Maxime LEDEZ</cp:lastModifiedBy>
  <dcterms:created xsi:type="dcterms:W3CDTF">2022-09-30T10:22:23Z</dcterms:created>
  <dcterms:modified xsi:type="dcterms:W3CDTF">2022-09-30T10:33:38Z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0x01010043565D2027CB5C43B896265DB26BF053</vt:lpwstr>
  </property>
</Properties>
</file>